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<sst xmlns="http://schemas.openxmlformats.org/spreadsheetml/2006/main" count="206" uniqueCount="204">
  <si>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</si>
  <si>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</si>
  <si>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</si>
  <si>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</si>
  <si>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</si>
  <si>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</si>
  <si>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</si>
  <si>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</si>
  <si>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</si>
  <si>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</si>
  <si>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</si>
  <si>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</si>
  <si>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</si>
  <si>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</si>
  <si>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</si>
  <si>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</si>
  <si>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</si>
  <si>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</si>
  <si>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</si>
  <si>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</si>
  <si>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</si>
  <si>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</si>
  <si>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</si>
  <si>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</si>
  <si>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</si>
  <si>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</si>
  <si>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</si>
  <si>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</si>
  <si>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</si>
  <si>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</si>
  <si>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</si>
  <si>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</si>
  <si>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</si>
  <si>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</si>
  <si>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</si>
  <si>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</si>
  <si>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</si>
  <si>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</si>
  <si>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</si>
  <si>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</si>
  <si>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</si>
  <si>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</si>
  <si>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</si>
  <si>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</si>
  <si>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</si>
  <si>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</si>
  <si>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</si>
  <si>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</si>
  <si>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</si>
  <si>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</si>
  <si>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</si>
  <si>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</si>
  <si>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</si>
  <si>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</si>
  <si>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</si>
  <si>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</si>
  <si>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</si>
  <si>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</si>
  <si>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</si>
  <si>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</si>
  <si>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</si>
  <si>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</si>
  <si>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</si>
  <si>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</si>
  <si>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</si>
  <si>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</si>
  <si>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</si>
  <si>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</si>
  <si>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</si>
  <si>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</si>
  <si>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</si>
  <si>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</si>
  <si>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</si>
  <si>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</si>
  <si>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</si>
  <si>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</si>
  <si>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</si>
  <si>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</si>
  <si>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</si>
  <si>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</si>
  <si>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</si>
  <si>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</si>
  <si>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</si>
  <si>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</si>
  <si>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</si>
  <si>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</si>
  <si>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</si>
  <si>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</si>
  <si>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</si>
  <si>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</si>
  <si>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</si>
  <si>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</si>
  <si>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</si>
  <si>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</si>
  <si>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</si>
  <si>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</si>
  <si>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</si>
  <si>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</si>
  <si>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</si>
  <si>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</si>
  <si>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</si>
  <si>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</si>
  <si>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</si>
  <si>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</si>
  <si>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</si>
  <si>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</si>
  <si>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</si>
  <si>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</si>
  <si>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</si>
  <si>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</si>
  <si>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</si>
  <si>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</si>
  <si>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</si>
  <si>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</si>
  <si>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</si>
  <si>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</si>
  <si>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</si>
  <si>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</si>
  <si>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</si>
  <si>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</si>
  <si>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</si>
  <si>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</si>
  <si>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</si>
  <si>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</si>
  <si>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</si>
  <si>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</si>
  <si>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</si>
  <si>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</si>
  <si>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</si>
  <si>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</si>
  <si>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</si>
  <si>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</si>
  <si>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</si>
  <si>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</si>
  <si>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</si>
  <si>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</si>
  <si>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</si>
  <si>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</si>
  <si>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</si>
  <si>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</si>
  <si>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</si>
  <si>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</si>
  <si>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</si>
  <si>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</si>
  <si>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</si>
  <si>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</si>
  <si>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</si>
  <si>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</si>
  <si>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</si>
  <si>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</si>
  <si>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</si>
  <si>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</si>
  <si>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</si>
  <si>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</si>
  <si>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</si>
  <si>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</si>
  <si>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</si>
  <si>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</si>
  <si>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</si>
  <si>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</si>
  <si>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</si>
  <si>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</si>
  <si>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</si>
  <si>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</si>
  <si>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</si>
  <si>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</si>
  <si>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</si>
  <si>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</si>
  <si>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</si>
  <si>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</si>
  <si>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</si>
  <si>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</si>
  <si>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</si>
  <si>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</si>
  <si>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</si>
  <si>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</si>
  <si>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</si>
  <si>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</si>
  <si>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</si>
  <si>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</si>
  <si>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</si>
  <si>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</si>
  <si>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</si>
  <si>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</si>
  <si>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</si>
  <si>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</si>
  <si>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</si>
  <si>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</si>
  <si>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</si>
  <si>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</si>
  <si>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</si>
  <si>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</si>
  <si>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</si>
  <si>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</si>
  <si>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</si>
  <si>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</si>
  <si>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</si>
  <si>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</si>
  <si>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</si>
  <si>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</si>
  <si>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</si>
  <si>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</si>
  <si>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MIDDLE EAST COMPLEX FOR ENG., ELECTRONICS &amp; HEAVY INDUSTRIES</t>
  </si>
  <si>
    <t>مجمع الشرق الاوسط للصناعات الهندسية والالكترونية والثقيلة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</si>
</sst>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4" sqref="I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141097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/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>
        <v>1.53</v>
      </c>
      <c r="G6" s="13">
        <v>1.73</v>
      </c>
      <c r="H6" s="13">
        <v>2.52</v>
      </c>
      <c r="I6" s="4" t="s">
        <v>139</v>
      </c>
    </row>
    <row r="7" spans="4:9" ht="20.100000000000001" customHeight="1">
      <c r="D7" s="10" t="s">
        <v>126</v>
      </c>
      <c r="E7" s="14"/>
      <c r="F7" s="14">
        <v>11432962.109999999</v>
      </c>
      <c r="G7" s="14">
        <v>360294053.66000003</v>
      </c>
      <c r="H7" s="14">
        <v>613224043.86000001</v>
      </c>
      <c r="I7" s="4" t="s">
        <v>140</v>
      </c>
    </row>
    <row r="8" spans="4:9" ht="20.100000000000001" customHeight="1">
      <c r="D8" s="10" t="s">
        <v>25</v>
      </c>
      <c r="E8" s="14"/>
      <c r="F8" s="14">
        <v>6479549</v>
      </c>
      <c r="G8" s="14">
        <v>138362982</v>
      </c>
      <c r="H8" s="14">
        <v>257506730</v>
      </c>
      <c r="I8" s="4" t="s">
        <v>1</v>
      </c>
    </row>
    <row r="9" spans="4:9" ht="20.100000000000001" customHeight="1">
      <c r="D9" s="10" t="s">
        <v>26</v>
      </c>
      <c r="E9" s="14"/>
      <c r="F9" s="14">
        <v>1276</v>
      </c>
      <c r="G9" s="14">
        <v>27370</v>
      </c>
      <c r="H9" s="14">
        <v>75064</v>
      </c>
      <c r="I9" s="4" t="s">
        <v>2</v>
      </c>
    </row>
    <row r="10" spans="4:9" ht="20.100000000000001" customHeight="1">
      <c r="D10" s="10" t="s">
        <v>27</v>
      </c>
      <c r="E10" s="14"/>
      <c r="F10" s="14">
        <v>100000000</v>
      </c>
      <c r="G10" s="14">
        <v>100000000</v>
      </c>
      <c r="H10" s="14">
        <v>100000000</v>
      </c>
      <c r="I10" s="4" t="s">
        <v>24</v>
      </c>
    </row>
    <row r="11" spans="4:9" ht="20.100000000000001" customHeight="1">
      <c r="D11" s="10" t="s">
        <v>127</v>
      </c>
      <c r="E11" s="14"/>
      <c r="F11" s="14">
        <v>153000000</v>
      </c>
      <c r="G11" s="14">
        <v>173000000</v>
      </c>
      <c r="H11" s="14">
        <v>252000000</v>
      </c>
      <c r="I11" s="4" t="s">
        <v>141</v>
      </c>
    </row>
    <row r="12" spans="4:9" ht="20.100000000000001" customHeight="1">
      <c r="D12" s="11" t="s">
        <v>28</v>
      </c>
      <c r="E12" s="15"/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>
        <v>453054</v>
      </c>
      <c r="G16" s="56">
        <v>2392763</v>
      </c>
      <c r="H16" s="56">
        <v>84961692</v>
      </c>
      <c r="I16" s="3" t="s">
        <v>58</v>
      </c>
    </row>
    <row r="17" spans="4:9" ht="20.100000000000001" customHeight="1">
      <c r="D17" s="10" t="s">
        <v>128</v>
      </c>
      <c r="E17" s="57"/>
      <c r="F17" s="57">
        <v>46287574</v>
      </c>
      <c r="G17" s="57">
        <v>44961094</v>
      </c>
      <c r="H17" s="57">
        <v>60641205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22522989</v>
      </c>
      <c r="G19" s="57">
        <v>26000347</v>
      </c>
      <c r="H19" s="57">
        <v>33324070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6406881</v>
      </c>
      <c r="G20" s="57">
        <v>10158303</v>
      </c>
      <c r="H20" s="57">
        <v>15447111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19874775</v>
      </c>
      <c r="G21" s="57">
        <v>43844227</v>
      </c>
      <c r="H21" s="57">
        <v>42049043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>
        <v>115331510</v>
      </c>
      <c r="G23" s="57">
        <v>159237818</v>
      </c>
      <c r="H23" s="57">
        <v>258058076</v>
      </c>
      <c r="I23" s="4" t="s">
        <v>60</v>
      </c>
    </row>
    <row r="24" spans="4:9" ht="20.100000000000001" customHeight="1">
      <c r="D24" s="10" t="s">
        <v>98</v>
      </c>
      <c r="E24" s="57"/>
      <c r="F24" s="57">
        <v>24273479</v>
      </c>
      <c r="G24" s="57">
        <v>41407541</v>
      </c>
      <c r="H24" s="57">
        <v>35050358</v>
      </c>
      <c r="I24" s="4" t="s">
        <v>82</v>
      </c>
    </row>
    <row r="25" spans="4:9" ht="20.100000000000001" customHeight="1">
      <c r="D25" s="10" t="s">
        <v>158</v>
      </c>
      <c r="E25" s="57"/>
      <c r="F25" s="57">
        <v>53844173</v>
      </c>
      <c r="G25" s="57">
        <v>78237432</v>
      </c>
      <c r="H25" s="57">
        <v>64778333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82839347</v>
      </c>
      <c r="G27" s="57">
        <v>56634030</v>
      </c>
      <c r="H27" s="57">
        <v>8844025</v>
      </c>
      <c r="I27" s="4" t="s">
        <v>83</v>
      </c>
    </row>
    <row r="28" spans="4:9" ht="20.100000000000001" customHeight="1">
      <c r="D28" s="10" t="s">
        <v>71</v>
      </c>
      <c r="E28" s="57"/>
      <c r="F28" s="57">
        <v>136683520</v>
      </c>
      <c r="G28" s="57">
        <v>134871462</v>
      </c>
      <c r="H28" s="57">
        <v>73622358</v>
      </c>
      <c r="I28" s="4" t="s">
        <v>175</v>
      </c>
    </row>
    <row r="29" spans="4:9" ht="20.100000000000001" customHeight="1">
      <c r="D29" s="10" t="s">
        <v>72</v>
      </c>
      <c r="E29" s="57"/>
      <c r="F29" s="57">
        <v>117608226</v>
      </c>
      <c r="G29" s="57">
        <v>90561305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/>
      <c r="F30" s="58">
        <v>393896735</v>
      </c>
      <c r="G30" s="58">
        <v>426078126</v>
      </c>
      <c r="H30" s="58">
        <v>366730792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>
        <v>10126889</v>
      </c>
      <c r="G35" s="56">
        <v>11544950</v>
      </c>
      <c r="H35" s="56">
        <v>48743125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9250455</v>
      </c>
      <c r="G36" s="57">
        <v>7943196</v>
      </c>
      <c r="H36" s="57">
        <v>3590704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48301326</v>
      </c>
      <c r="I37" s="4" t="s">
        <v>84</v>
      </c>
    </row>
    <row r="38" spans="4:9" ht="20.100000000000001" customHeight="1">
      <c r="D38" s="10" t="s">
        <v>103</v>
      </c>
      <c r="E38" s="57"/>
      <c r="F38" s="57">
        <v>68462234</v>
      </c>
      <c r="G38" s="57">
        <v>71059637</v>
      </c>
      <c r="H38" s="57">
        <v>8520000</v>
      </c>
      <c r="I38" s="4" t="s">
        <v>85</v>
      </c>
    </row>
    <row r="39" spans="4:9" ht="20.100000000000001" customHeight="1">
      <c r="D39" s="10" t="s">
        <v>104</v>
      </c>
      <c r="E39" s="57"/>
      <c r="F39" s="57">
        <v>144149765</v>
      </c>
      <c r="G39" s="57">
        <v>162337892</v>
      </c>
      <c r="H39" s="57">
        <v>120947797</v>
      </c>
      <c r="I39" s="4" t="s">
        <v>86</v>
      </c>
    </row>
    <row r="40" spans="4:9" ht="20.100000000000001" customHeight="1">
      <c r="D40" s="10" t="s">
        <v>105</v>
      </c>
      <c r="E40" s="57"/>
      <c r="F40" s="57">
        <v>28349274</v>
      </c>
      <c r="G40" s="57">
        <v>17518291</v>
      </c>
      <c r="H40" s="57">
        <v>29407173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11360000</v>
      </c>
      <c r="I41" s="4" t="s">
        <v>153</v>
      </c>
    </row>
    <row r="42" spans="4:9" ht="20.100000000000001" customHeight="1">
      <c r="D42" s="10" t="s">
        <v>106</v>
      </c>
      <c r="E42" s="57"/>
      <c r="F42" s="57">
        <v>53394483</v>
      </c>
      <c r="G42" s="57">
        <v>38575993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/>
      <c r="F43" s="58">
        <v>225893522</v>
      </c>
      <c r="G43" s="58">
        <v>218432176</v>
      </c>
      <c r="H43" s="58">
        <v>161714970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>
        <v>100000000</v>
      </c>
      <c r="G46" s="56">
        <v>100000000</v>
      </c>
      <c r="H46" s="56">
        <v>100000000</v>
      </c>
      <c r="I46" s="3" t="s">
        <v>5</v>
      </c>
    </row>
    <row r="47" spans="4:9" ht="20.100000000000001" customHeight="1">
      <c r="D47" s="10" t="s">
        <v>31</v>
      </c>
      <c r="E47" s="57"/>
      <c r="F47" s="57">
        <v>100000000</v>
      </c>
      <c r="G47" s="57">
        <v>100000000</v>
      </c>
      <c r="H47" s="57">
        <v>100000000</v>
      </c>
      <c r="I47" s="4" t="s">
        <v>6</v>
      </c>
    </row>
    <row r="48" spans="4:9" ht="20.100000000000001" customHeight="1">
      <c r="D48" s="10" t="s">
        <v>130</v>
      </c>
      <c r="E48" s="57"/>
      <c r="F48" s="57">
        <v>100000000</v>
      </c>
      <c r="G48" s="57">
        <v>100000000</v>
      </c>
      <c r="H48" s="57">
        <v>100000000</v>
      </c>
      <c r="I48" s="4" t="s">
        <v>7</v>
      </c>
    </row>
    <row r="49" spans="4:9" ht="20.100000000000001" customHeight="1">
      <c r="D49" s="10" t="s">
        <v>73</v>
      </c>
      <c r="E49" s="57"/>
      <c r="F49" s="57">
        <v>6967993</v>
      </c>
      <c r="G49" s="57">
        <v>6967993</v>
      </c>
      <c r="H49" s="57">
        <v>6372363</v>
      </c>
      <c r="I49" s="4" t="s">
        <v>61</v>
      </c>
    </row>
    <row r="50" spans="4:9" ht="20.100000000000001" customHeight="1">
      <c r="D50" s="10" t="s">
        <v>32</v>
      </c>
      <c r="E50" s="57"/>
      <c r="F50" s="57">
        <v>6451913</v>
      </c>
      <c r="G50" s="57">
        <v>6451913</v>
      </c>
      <c r="H50" s="57">
        <v>6451913</v>
      </c>
      <c r="I50" s="4" t="s">
        <v>8</v>
      </c>
    </row>
    <row r="51" spans="4:9" ht="20.100000000000001" customHeight="1">
      <c r="D51" s="10" t="s">
        <v>33</v>
      </c>
      <c r="E51" s="57"/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38201872</v>
      </c>
      <c r="G52" s="57">
        <v>38201872</v>
      </c>
      <c r="H52" s="57">
        <v>38201872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340083</v>
      </c>
      <c r="G54" s="57">
        <v>6250294</v>
      </c>
      <c r="H54" s="57">
        <v>13871532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-4406657</v>
      </c>
      <c r="H57" s="57">
        <v>-230403</v>
      </c>
      <c r="I57" s="4" t="s">
        <v>62</v>
      </c>
    </row>
    <row r="58" spans="4:9" ht="20.100000000000001" customHeight="1">
      <c r="D58" s="10" t="s">
        <v>39</v>
      </c>
      <c r="E58" s="57"/>
      <c r="F58" s="57">
        <v>8278757</v>
      </c>
      <c r="G58" s="57">
        <v>30729549</v>
      </c>
      <c r="H58" s="57">
        <v>25791078</v>
      </c>
      <c r="I58" s="4" t="s">
        <v>155</v>
      </c>
    </row>
    <row r="59" spans="4:9" ht="20.100000000000001" customHeight="1">
      <c r="D59" s="10" t="s">
        <v>38</v>
      </c>
      <c r="E59" s="57"/>
      <c r="F59" s="57">
        <v>159560452</v>
      </c>
      <c r="G59" s="57">
        <v>171694376</v>
      </c>
      <c r="H59" s="57">
        <v>162715291</v>
      </c>
      <c r="I59" s="4" t="s">
        <v>14</v>
      </c>
    </row>
    <row r="60" spans="4:9" ht="20.100000000000001" customHeight="1">
      <c r="D60" s="42" t="s">
        <v>185</v>
      </c>
      <c r="E60" s="57"/>
      <c r="F60" s="57">
        <v>8442761</v>
      </c>
      <c r="G60" s="57">
        <v>35951574</v>
      </c>
      <c r="H60" s="57">
        <v>42300531</v>
      </c>
      <c r="I60" s="43" t="s">
        <v>184</v>
      </c>
    </row>
    <row r="61" spans="4:9" ht="20.100000000000001" customHeight="1">
      <c r="D61" s="11" t="s">
        <v>74</v>
      </c>
      <c r="E61" s="58"/>
      <c r="F61" s="58">
        <v>393896735</v>
      </c>
      <c r="G61" s="58">
        <v>426078126</v>
      </c>
      <c r="H61" s="58">
        <v>366730792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>
        <v>86732295</v>
      </c>
      <c r="G65" s="56">
        <v>122167927</v>
      </c>
      <c r="H65" s="56">
        <v>112309695</v>
      </c>
      <c r="I65" s="3" t="s">
        <v>88</v>
      </c>
    </row>
    <row r="66" spans="4:9" ht="20.100000000000001" customHeight="1">
      <c r="D66" s="10" t="s">
        <v>110</v>
      </c>
      <c r="E66" s="57"/>
      <c r="F66" s="57">
        <v>79365951</v>
      </c>
      <c r="G66" s="57">
        <v>104539212</v>
      </c>
      <c r="H66" s="57">
        <v>93871156</v>
      </c>
      <c r="I66" s="4" t="s">
        <v>89</v>
      </c>
    </row>
    <row r="67" spans="4:9" ht="20.100000000000001" customHeight="1">
      <c r="D67" s="10" t="s">
        <v>132</v>
      </c>
      <c r="E67" s="57"/>
      <c r="F67" s="57">
        <v>7366344</v>
      </c>
      <c r="G67" s="57">
        <v>17628715</v>
      </c>
      <c r="H67" s="57">
        <v>18438539</v>
      </c>
      <c r="I67" s="4" t="s">
        <v>90</v>
      </c>
    </row>
    <row r="68" spans="4:9" ht="20.100000000000001" customHeight="1">
      <c r="D68" s="10" t="s">
        <v>111</v>
      </c>
      <c r="E68" s="57"/>
      <c r="F68" s="57">
        <v>4278680</v>
      </c>
      <c r="G68" s="57">
        <v>4423539</v>
      </c>
      <c r="H68" s="57">
        <v>4047115</v>
      </c>
      <c r="I68" s="4" t="s">
        <v>91</v>
      </c>
    </row>
    <row r="69" spans="4:9" ht="20.100000000000001" customHeight="1">
      <c r="D69" s="10" t="s">
        <v>112</v>
      </c>
      <c r="E69" s="57"/>
      <c r="F69" s="57">
        <v>2569813</v>
      </c>
      <c r="G69" s="57">
        <v>4398368</v>
      </c>
      <c r="H69" s="57">
        <v>4672810</v>
      </c>
      <c r="I69" s="4" t="s">
        <v>92</v>
      </c>
    </row>
    <row r="70" spans="4:9" ht="20.100000000000001" customHeight="1">
      <c r="D70" s="10" t="s">
        <v>113</v>
      </c>
      <c r="E70" s="57"/>
      <c r="F70" s="57">
        <v>2266642</v>
      </c>
      <c r="G70" s="57">
        <v>2266642</v>
      </c>
      <c r="H70" s="57">
        <v>2881047</v>
      </c>
      <c r="I70" s="4" t="s">
        <v>93</v>
      </c>
    </row>
    <row r="71" spans="4:9" ht="20.100000000000001" customHeight="1">
      <c r="D71" s="10" t="s">
        <v>114</v>
      </c>
      <c r="E71" s="57"/>
      <c r="F71" s="57">
        <v>0</v>
      </c>
      <c r="G71" s="57">
        <v>310000</v>
      </c>
      <c r="H71" s="57">
        <v>125000</v>
      </c>
      <c r="I71" s="4" t="s">
        <v>94</v>
      </c>
    </row>
    <row r="72" spans="4:9" ht="20.100000000000001" customHeight="1">
      <c r="D72" s="10" t="s">
        <v>115</v>
      </c>
      <c r="E72" s="57"/>
      <c r="F72" s="57">
        <v>517851</v>
      </c>
      <c r="G72" s="57">
        <v>8496808</v>
      </c>
      <c r="H72" s="57">
        <v>9593614</v>
      </c>
      <c r="I72" s="4" t="s">
        <v>95</v>
      </c>
    </row>
    <row r="73" spans="4:9" ht="20.100000000000001" customHeight="1">
      <c r="D73" s="10" t="s">
        <v>116</v>
      </c>
      <c r="E73" s="57"/>
      <c r="F73" s="57">
        <v>-19727547</v>
      </c>
      <c r="G73" s="57">
        <v>2408316</v>
      </c>
      <c r="H73" s="57">
        <v>9793572</v>
      </c>
      <c r="I73" s="4" t="s">
        <v>63</v>
      </c>
    </row>
    <row r="74" spans="4:9" ht="20.100000000000001" customHeight="1">
      <c r="D74" s="10" t="s">
        <v>117</v>
      </c>
      <c r="E74" s="57"/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/>
      <c r="F75" s="57">
        <v>-19209696</v>
      </c>
      <c r="G75" s="57">
        <v>10905124</v>
      </c>
      <c r="H75" s="57">
        <v>19387186</v>
      </c>
      <c r="I75" s="4" t="s">
        <v>96</v>
      </c>
    </row>
    <row r="76" spans="4:9" ht="20.100000000000001" customHeight="1">
      <c r="D76" s="10" t="s">
        <v>118</v>
      </c>
      <c r="E76" s="57"/>
      <c r="F76" s="57">
        <v>5081830</v>
      </c>
      <c r="G76" s="57">
        <v>4719463</v>
      </c>
      <c r="H76" s="57">
        <v>7945253</v>
      </c>
      <c r="I76" s="4" t="s">
        <v>97</v>
      </c>
    </row>
    <row r="77" spans="4:9" ht="20.100000000000001" customHeight="1">
      <c r="D77" s="10" t="s">
        <v>190</v>
      </c>
      <c r="E77" s="57"/>
      <c r="F77" s="57">
        <v>-24291526</v>
      </c>
      <c r="G77" s="57">
        <v>6185661</v>
      </c>
      <c r="H77" s="57">
        <f>+H75-H76</f>
        <v>11441933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0</v>
      </c>
      <c r="G78" s="57">
        <v>435552</v>
      </c>
      <c r="H78" s="57">
        <v>320753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296659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0</v>
      </c>
      <c r="G81" s="57">
        <v>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/>
      <c r="F82" s="57">
        <v>-24291526</v>
      </c>
      <c r="G82" s="57">
        <v>5750109</v>
      </c>
      <c r="H82" s="57">
        <v>10779521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-1840734</v>
      </c>
      <c r="G83" s="57">
        <v>216008</v>
      </c>
      <c r="H83" s="57">
        <v>1010681</v>
      </c>
      <c r="I83" s="50" t="s">
        <v>184</v>
      </c>
    </row>
    <row r="84" spans="4:9" ht="20.100000000000001" customHeight="1">
      <c r="D84" s="11" t="s">
        <v>197</v>
      </c>
      <c r="E84" s="58"/>
      <c r="F84" s="58">
        <v>-22450792</v>
      </c>
      <c r="G84" s="58">
        <v>5534101</v>
      </c>
      <c r="H84" s="58">
        <v>9768840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>
        <v>2392763</v>
      </c>
      <c r="G88" s="56">
        <v>22767193</v>
      </c>
      <c r="H88" s="56">
        <v>67753909</v>
      </c>
      <c r="I88" s="3" t="s">
        <v>16</v>
      </c>
    </row>
    <row r="89" spans="4:9" ht="20.100000000000001" customHeight="1">
      <c r="D89" s="10" t="s">
        <v>43</v>
      </c>
      <c r="E89" s="57"/>
      <c r="F89" s="57">
        <v>-16242967</v>
      </c>
      <c r="G89" s="57">
        <v>28115243</v>
      </c>
      <c r="H89" s="57">
        <v>1300630</v>
      </c>
      <c r="I89" s="4" t="s">
        <v>17</v>
      </c>
    </row>
    <row r="90" spans="4:9" ht="20.100000000000001" customHeight="1">
      <c r="D90" s="10" t="s">
        <v>44</v>
      </c>
      <c r="E90" s="57"/>
      <c r="F90" s="57">
        <v>45110287</v>
      </c>
      <c r="G90" s="57">
        <v>-69737867</v>
      </c>
      <c r="H90" s="57">
        <v>-30465709</v>
      </c>
      <c r="I90" s="4" t="s">
        <v>18</v>
      </c>
    </row>
    <row r="91" spans="4:9" ht="20.100000000000001" customHeight="1">
      <c r="D91" s="10" t="s">
        <v>45</v>
      </c>
      <c r="E91" s="57"/>
      <c r="F91" s="57">
        <v>-30807029</v>
      </c>
      <c r="G91" s="57">
        <v>21248194</v>
      </c>
      <c r="H91" s="57">
        <v>46372862</v>
      </c>
      <c r="I91" s="4" t="s">
        <v>19</v>
      </c>
    </row>
    <row r="92" spans="4:9" ht="20.100000000000001" customHeight="1">
      <c r="D92" s="21" t="s">
        <v>47</v>
      </c>
      <c r="E92" s="58"/>
      <c r="F92" s="58">
        <v>453054</v>
      </c>
      <c r="G92" s="58">
        <v>2392763</v>
      </c>
      <c r="H92" s="58">
        <v>84961692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>
        <f>+F8*100/F10</f>
        <v>6.4795489999999996</v>
      </c>
      <c r="G96" s="22">
        <f>+G8*100/G10</f>
        <v>138.36298199999999</v>
      </c>
      <c r="H96" s="22">
        <f>+H8*100/H10</f>
        <v>257.50673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-0.22450792</v>
      </c>
      <c r="G97" s="13">
        <f>+G84/G10</f>
        <v>5.5341010000000003E-2</v>
      </c>
      <c r="H97" s="13">
        <f>+H84/H10</f>
        <v>9.7688399999999995E-2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1.59560452</v>
      </c>
      <c r="G99" s="13">
        <f>+G59/G10</f>
        <v>1.7169437599999999</v>
      </c>
      <c r="H99" s="13">
        <f>+H59/H10</f>
        <v>1.62715291</v>
      </c>
      <c r="I99" s="4" t="s">
        <v>160</v>
      </c>
    </row>
    <row r="100" spans="1:15" ht="20.100000000000001" customHeight="1">
      <c r="D100" s="10" t="s">
        <v>52</v>
      </c>
      <c r="E100" s="13"/>
      <c r="F100" s="13">
        <f>+F11/F84</f>
        <v>-6.8149043472497537</v>
      </c>
      <c r="G100" s="13">
        <f>+G11/G84</f>
        <v>31.260723286401891</v>
      </c>
      <c r="H100" s="13">
        <f>+H11/H84</f>
        <v>25.796307442848896</v>
      </c>
      <c r="I100" s="4" t="s">
        <v>145</v>
      </c>
    </row>
    <row r="101" spans="1:15" ht="20.100000000000001" customHeight="1">
      <c r="D101" s="10" t="s">
        <v>53</v>
      </c>
      <c r="E101" s="13"/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>
        <f>+F11/F59</f>
        <v>0.95888422276467355</v>
      </c>
      <c r="G103" s="23">
        <f>+G11/G59</f>
        <v>1.0076043492536995</v>
      </c>
      <c r="H103" s="23">
        <f>+H11/H59</f>
        <v>1.548717385141142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>
        <f>+F67*100/F65</f>
        <v>8.493196219470498</v>
      </c>
      <c r="G105" s="30">
        <f>+G67*100/G65</f>
        <v>14.429904339786333</v>
      </c>
      <c r="H105" s="30">
        <f>+H67*100/H65</f>
        <v>16.417584430266682</v>
      </c>
      <c r="I105" s="3" t="s">
        <v>122</v>
      </c>
    </row>
    <row r="106" spans="1:15" ht="20.100000000000001" customHeight="1">
      <c r="D106" s="10" t="s">
        <v>76</v>
      </c>
      <c r="E106" s="31"/>
      <c r="F106" s="31">
        <f>+F75*100/F65</f>
        <v>-22.148262074697783</v>
      </c>
      <c r="G106" s="31">
        <f>+G75*100/G65</f>
        <v>8.9263395621012709</v>
      </c>
      <c r="H106" s="31">
        <f>+H75*100/H65</f>
        <v>17.262255052869655</v>
      </c>
      <c r="I106" s="4" t="s">
        <v>148</v>
      </c>
    </row>
    <row r="107" spans="1:15" ht="20.100000000000001" customHeight="1">
      <c r="D107" s="10" t="s">
        <v>77</v>
      </c>
      <c r="E107" s="31"/>
      <c r="F107" s="31">
        <f>+F82*100/F65</f>
        <v>-28.007475185569575</v>
      </c>
      <c r="G107" s="31">
        <f>+G82*100/G65</f>
        <v>4.7067255221577105</v>
      </c>
      <c r="H107" s="31">
        <f>+H82*100/H65</f>
        <v>9.5980324761811531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-4.87683554929695</v>
      </c>
      <c r="G108" s="31">
        <f>(G82+G76)*100/G30</f>
        <v>2.4571953736015071</v>
      </c>
      <c r="H108" s="31">
        <f>(H82+H76)*100/H30</f>
        <v>5.1058635948955171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-14.070398847955131</v>
      </c>
      <c r="G109" s="29">
        <f>+G84*100/G59</f>
        <v>3.2232278825486982</v>
      </c>
      <c r="H109" s="29">
        <f>+H84*100/H59</f>
        <v>6.0036398177230925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57.348411887699449</v>
      </c>
      <c r="G111" s="22">
        <f>+G43*100/G30</f>
        <v>51.265756834463737</v>
      </c>
      <c r="H111" s="22">
        <f>+H43*100/H30</f>
        <v>44.096370833240535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40.508193600538476</v>
      </c>
      <c r="G112" s="13">
        <f>+G59*100/G30</f>
        <v>40.296453988816126</v>
      </c>
      <c r="H112" s="13">
        <f>+H59*100/H30</f>
        <v>44.369137947925573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>
        <f>+F75/F76</f>
        <v>-3.7800745007211969</v>
      </c>
      <c r="G113" s="23">
        <f>+G75/G76</f>
        <v>2.3106705148445914</v>
      </c>
      <c r="H113" s="23">
        <f>+H75/H76</f>
        <v>2.4400967470765247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0.22019043899919608</v>
      </c>
      <c r="G115" s="22">
        <f>+G65/G30</f>
        <v>0.28672658732074879</v>
      </c>
      <c r="H115" s="22">
        <f>+H65/H30</f>
        <v>0.30624560972234915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0.63454829814157554</v>
      </c>
      <c r="G116" s="13">
        <f>+G65/G28</f>
        <v>0.90581005935859138</v>
      </c>
      <c r="H116" s="13">
        <f>+H65/H28</f>
        <v>1.525483535857409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-3.009630354093265</v>
      </c>
      <c r="G117" s="23">
        <f>+G65/G120</f>
        <v>-39.4080680009574</v>
      </c>
      <c r="H117" s="23">
        <f>+H65/H120</f>
        <v>0.81911944034480444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>
        <f>+F23/F39</f>
        <v>0.80008115171051442</v>
      </c>
      <c r="G119" s="59">
        <f>+G23/G39</f>
        <v>0.98090357117609983</v>
      </c>
      <c r="H119" s="59">
        <f>+H23/H39</f>
        <v>2.1336318841756166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>
        <f>+F23-F39</f>
        <v>-28818255</v>
      </c>
      <c r="G120" s="58">
        <f>+G23-G39</f>
        <v>-3100074</v>
      </c>
      <c r="H120" s="58">
        <f>+H23-H39</f>
        <v>137110279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2012-05-17T10:06:24Z</dcterms:modified>
</cp:coreProperties>
</file>